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pello\Desktop\Jordan Documents\"/>
    </mc:Choice>
  </mc:AlternateContent>
  <xr:revisionPtr revIDLastSave="0" documentId="8_{6791962E-308A-433D-A77F-362A93A2CE35}" xr6:coauthVersionLast="41" xr6:coauthVersionMax="41" xr10:uidLastSave="{00000000-0000-0000-0000-000000000000}"/>
  <bookViews>
    <workbookView xWindow="-28920" yWindow="-120" windowWidth="29040" windowHeight="15840" activeTab="1" xr2:uid="{00000000-000D-0000-FFFF-FFFF00000000}"/>
  </bookViews>
  <sheets>
    <sheet name="ng uL to nM" sheetId="1" r:id="rId1"/>
    <sheet name="nM to ng u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2" l="1"/>
  <c r="C10" i="2"/>
  <c r="C8" i="2"/>
  <c r="C6" i="2"/>
  <c r="C3" i="2"/>
  <c r="C2" i="2"/>
  <c r="D14" i="1"/>
  <c r="E14" i="1" s="1"/>
  <c r="F14" i="1" s="1"/>
  <c r="D15" i="1"/>
  <c r="E15" i="1" s="1"/>
  <c r="F15" i="1" s="1"/>
  <c r="C17" i="2"/>
  <c r="D17" i="2"/>
  <c r="C5" i="2"/>
  <c r="D5" i="2"/>
  <c r="D6" i="2"/>
  <c r="C7" i="2"/>
  <c r="D7" i="2"/>
  <c r="D8" i="2"/>
  <c r="C9" i="2"/>
  <c r="D9" i="2"/>
  <c r="D10" i="2"/>
  <c r="C11" i="2"/>
  <c r="D11" i="2"/>
  <c r="C12" i="2"/>
  <c r="D12" i="2"/>
  <c r="C13" i="2"/>
  <c r="D13" i="2"/>
  <c r="D14" i="2"/>
  <c r="C15" i="2"/>
  <c r="D15" i="2"/>
  <c r="C16" i="2"/>
  <c r="D16" i="2"/>
  <c r="D3" i="2"/>
  <c r="C4" i="2"/>
  <c r="D4" i="2"/>
  <c r="D2" i="2"/>
  <c r="F7" i="2" l="1"/>
  <c r="F16" i="2"/>
  <c r="F2" i="2"/>
  <c r="F15" i="2"/>
  <c r="F8" i="2"/>
  <c r="F10" i="2"/>
  <c r="F9" i="2"/>
  <c r="F17" i="2"/>
  <c r="F5" i="2"/>
  <c r="F12" i="2"/>
  <c r="F3" i="2"/>
  <c r="F13" i="2"/>
  <c r="F14" i="2"/>
  <c r="F11" i="2"/>
  <c r="F6" i="2"/>
  <c r="F4" i="2"/>
  <c r="D2" i="1" l="1"/>
  <c r="E2" i="1" s="1"/>
  <c r="F2" i="1" s="1"/>
  <c r="D10" i="1"/>
  <c r="E10" i="1" s="1"/>
  <c r="F10" i="1" s="1"/>
  <c r="D8" i="1" l="1"/>
  <c r="E8" i="1" s="1"/>
  <c r="F8" i="1" s="1"/>
  <c r="D9" i="1"/>
  <c r="E9" i="1" s="1"/>
  <c r="F9" i="1" s="1"/>
  <c r="D11" i="1"/>
  <c r="E11" i="1" s="1"/>
  <c r="F11" i="1" s="1"/>
  <c r="D12" i="1"/>
  <c r="E12" i="1" s="1"/>
  <c r="F12" i="1" s="1"/>
  <c r="D13" i="1"/>
  <c r="E13" i="1" s="1"/>
  <c r="F13" i="1" s="1"/>
  <c r="D16" i="1"/>
  <c r="E16" i="1" s="1"/>
  <c r="F16" i="1" s="1"/>
  <c r="D17" i="1"/>
  <c r="E17" i="1" s="1"/>
  <c r="F17" i="1" s="1"/>
  <c r="D3" i="1"/>
  <c r="E3" i="1" s="1"/>
  <c r="F3" i="1" s="1"/>
  <c r="D4" i="1"/>
  <c r="E4" i="1" s="1"/>
  <c r="F4" i="1" s="1"/>
  <c r="D5" i="1"/>
  <c r="E5" i="1" s="1"/>
  <c r="F5" i="1" s="1"/>
  <c r="D6" i="1"/>
  <c r="E6" i="1" s="1"/>
  <c r="F6" i="1" s="1"/>
  <c r="D7" i="1"/>
  <c r="E7" i="1" s="1"/>
  <c r="F7" i="1" s="1"/>
</calcChain>
</file>

<file path=xl/sharedStrings.xml><?xml version="1.0" encoding="utf-8"?>
<sst xmlns="http://schemas.openxmlformats.org/spreadsheetml/2006/main" count="26" uniqueCount="15">
  <si>
    <t>Sample</t>
  </si>
  <si>
    <t>ng/ul</t>
  </si>
  <si>
    <t>nmol/ul</t>
  </si>
  <si>
    <t>MW calculation</t>
  </si>
  <si>
    <t>Base Pair Length</t>
  </si>
  <si>
    <t>1. Input the ng/ul concentration of the library preparation in column B.</t>
  </si>
  <si>
    <t>Directions:</t>
  </si>
  <si>
    <t>2. Input the average size of the library preparation in base pairs.</t>
  </si>
  <si>
    <t xml:space="preserve">3. Hit the tab key 1 time and the following will be displayed automatically: </t>
  </si>
  <si>
    <t>Calculated MW of the library based on average fragment size.</t>
  </si>
  <si>
    <t>nmol/ul concentration of library.</t>
  </si>
  <si>
    <t>nM</t>
  </si>
  <si>
    <t>1. Input the nM concentration of the library preparation in column B.</t>
  </si>
  <si>
    <r>
      <rPr>
        <b/>
        <sz val="11"/>
        <color theme="1"/>
        <rFont val="Calibri"/>
        <family val="2"/>
        <scheme val="minor"/>
      </rPr>
      <t>ng/uL</t>
    </r>
    <r>
      <rPr>
        <sz val="11"/>
        <color theme="1"/>
        <rFont val="Calibri"/>
        <family val="2"/>
        <scheme val="minor"/>
      </rPr>
      <t xml:space="preserve"> conversion of library concentration.</t>
    </r>
  </si>
  <si>
    <r>
      <rPr>
        <b/>
        <sz val="11"/>
        <color theme="1"/>
        <rFont val="Calibri"/>
        <family val="2"/>
        <scheme val="minor"/>
      </rPr>
      <t>n</t>
    </r>
    <r>
      <rPr>
        <b/>
        <u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conversion of library concentration.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</si>
</sst>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0" xfId="0" applyBorder="1"/>
    <xf numFmtId="0" fontId="0" fillId="0" borderId="0" xfId="0" applyBorder="1" applyAlignment="1"/>
    <xf numFmtId="0" fontId="0" fillId="0" borderId="0" xfId="0" applyAlignment="1"/>
    <xf numFmtId="2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workbookViewId="0">
      <selection activeCell="F2" sqref="F2:F17"/>
    </sheetView>
  </sheetViews>
  <sheetFormatPr defaultColWidth="8.81640625" defaultRowHeight="14.5" x14ac:dyDescent="0.35"/>
  <cols>
    <col min="1" max="1" width="8.1796875" customWidth="1"/>
    <col min="2" max="2" width="8.81640625" style="3"/>
    <col min="3" max="3" width="12.1796875" customWidth="1"/>
    <col min="4" max="4" width="15.81640625" customWidth="1"/>
    <col min="5" max="5" width="14.453125" customWidth="1"/>
    <col min="6" max="6" width="11.453125" customWidth="1"/>
    <col min="8" max="8" width="15.6328125" customWidth="1"/>
    <col min="9" max="9" width="14.6328125" customWidth="1"/>
  </cols>
  <sheetData>
    <row r="1" spans="1:15" ht="30" customHeight="1" x14ac:dyDescent="0.35">
      <c r="A1" s="10" t="s">
        <v>0</v>
      </c>
      <c r="B1" s="12" t="s">
        <v>1</v>
      </c>
      <c r="C1" s="11" t="s">
        <v>4</v>
      </c>
      <c r="D1" s="11" t="s">
        <v>3</v>
      </c>
      <c r="E1" s="10" t="s">
        <v>2</v>
      </c>
      <c r="F1" s="10" t="s">
        <v>11</v>
      </c>
      <c r="H1" s="1"/>
      <c r="I1" s="13" t="s">
        <v>6</v>
      </c>
      <c r="J1" s="14"/>
    </row>
    <row r="2" spans="1:15" x14ac:dyDescent="0.35">
      <c r="A2">
        <v>1</v>
      </c>
      <c r="B2" s="3">
        <v>3.5</v>
      </c>
      <c r="C2">
        <v>572</v>
      </c>
      <c r="D2">
        <f>(C2*607.4)+157.9</f>
        <v>347590.7</v>
      </c>
      <c r="E2">
        <f>B2/D2</f>
        <v>1.0069314282574303E-5</v>
      </c>
      <c r="F2" s="6">
        <f>E2*1000000</f>
        <v>10.069314282574304</v>
      </c>
      <c r="I2" s="14" t="s">
        <v>5</v>
      </c>
      <c r="J2" s="14"/>
      <c r="K2" s="14"/>
      <c r="L2" s="14"/>
      <c r="M2" s="14"/>
      <c r="N2" s="14"/>
      <c r="O2" s="14"/>
    </row>
    <row r="3" spans="1:15" x14ac:dyDescent="0.35">
      <c r="A3">
        <v>2</v>
      </c>
      <c r="B3" s="3">
        <v>0.192</v>
      </c>
      <c r="C3">
        <v>270</v>
      </c>
      <c r="D3">
        <f t="shared" ref="D3:D17" si="0">(C3*607.4)+157.9</f>
        <v>164155.9</v>
      </c>
      <c r="E3">
        <f t="shared" ref="E3:E7" si="1">B3/D3</f>
        <v>1.1696198552717266E-6</v>
      </c>
      <c r="F3" s="6">
        <f t="shared" ref="F3:F17" si="2">E3*1000000</f>
        <v>1.1696198552717265</v>
      </c>
      <c r="I3" s="14" t="s">
        <v>7</v>
      </c>
      <c r="J3" s="14"/>
      <c r="K3" s="14"/>
      <c r="L3" s="14"/>
      <c r="M3" s="14"/>
    </row>
    <row r="4" spans="1:15" x14ac:dyDescent="0.35">
      <c r="A4">
        <v>3</v>
      </c>
      <c r="B4" s="3">
        <v>0.16</v>
      </c>
      <c r="C4">
        <v>270</v>
      </c>
      <c r="D4">
        <f t="shared" si="0"/>
        <v>164155.9</v>
      </c>
      <c r="E4">
        <f t="shared" si="1"/>
        <v>9.746832127264388E-7</v>
      </c>
      <c r="F4" s="6">
        <f t="shared" si="2"/>
        <v>0.97468321272643876</v>
      </c>
      <c r="I4" s="2" t="s">
        <v>8</v>
      </c>
      <c r="J4" s="2"/>
      <c r="K4" s="2"/>
      <c r="L4" s="2"/>
      <c r="M4" s="2"/>
      <c r="N4" s="2"/>
    </row>
    <row r="5" spans="1:15" x14ac:dyDescent="0.35">
      <c r="A5">
        <v>4</v>
      </c>
      <c r="B5" s="3">
        <v>0.18</v>
      </c>
      <c r="C5">
        <v>267</v>
      </c>
      <c r="D5">
        <f t="shared" si="0"/>
        <v>162333.69999999998</v>
      </c>
      <c r="E5">
        <f t="shared" si="1"/>
        <v>1.1088270642509843E-6</v>
      </c>
      <c r="F5" s="6">
        <f t="shared" si="2"/>
        <v>1.1088270642509843</v>
      </c>
      <c r="I5" s="2"/>
      <c r="J5" s="2" t="s">
        <v>9</v>
      </c>
      <c r="K5" s="2"/>
      <c r="L5" s="2"/>
      <c r="M5" s="2"/>
      <c r="N5" s="2"/>
    </row>
    <row r="6" spans="1:15" x14ac:dyDescent="0.35">
      <c r="A6">
        <v>5</v>
      </c>
      <c r="B6" s="3">
        <v>0.18</v>
      </c>
      <c r="C6">
        <v>267</v>
      </c>
      <c r="D6">
        <f t="shared" si="0"/>
        <v>162333.69999999998</v>
      </c>
      <c r="E6">
        <f t="shared" si="1"/>
        <v>1.1088270642509843E-6</v>
      </c>
      <c r="F6" s="6">
        <f t="shared" si="2"/>
        <v>1.1088270642509843</v>
      </c>
      <c r="I6" s="2"/>
      <c r="J6" s="2" t="s">
        <v>10</v>
      </c>
      <c r="K6" s="2"/>
      <c r="L6" s="2"/>
      <c r="M6" s="2"/>
      <c r="N6" s="2"/>
    </row>
    <row r="7" spans="1:15" x14ac:dyDescent="0.35">
      <c r="A7">
        <v>6</v>
      </c>
      <c r="B7" s="3">
        <v>14.7</v>
      </c>
      <c r="C7">
        <v>267</v>
      </c>
      <c r="D7">
        <f t="shared" si="0"/>
        <v>162333.69999999998</v>
      </c>
      <c r="E7">
        <f t="shared" si="1"/>
        <v>9.0554210247163714E-5</v>
      </c>
      <c r="F7" s="6">
        <f t="shared" si="2"/>
        <v>90.554210247163709</v>
      </c>
      <c r="I7" s="2"/>
      <c r="J7" s="2" t="s">
        <v>14</v>
      </c>
      <c r="K7" s="2"/>
      <c r="L7" s="2"/>
      <c r="M7" s="2"/>
      <c r="N7" s="2"/>
    </row>
    <row r="8" spans="1:15" x14ac:dyDescent="0.35">
      <c r="A8">
        <v>7</v>
      </c>
      <c r="B8" s="3">
        <v>17.84</v>
      </c>
      <c r="C8">
        <v>267</v>
      </c>
      <c r="D8">
        <f t="shared" si="0"/>
        <v>162333.69999999998</v>
      </c>
      <c r="E8">
        <f t="shared" ref="E8:E17" si="3">B8/D8</f>
        <v>1.0989708236798645E-4</v>
      </c>
      <c r="F8" s="6">
        <f t="shared" si="2"/>
        <v>109.89708236798646</v>
      </c>
    </row>
    <row r="9" spans="1:15" x14ac:dyDescent="0.35">
      <c r="A9">
        <v>8</v>
      </c>
      <c r="B9" s="3">
        <v>8.6</v>
      </c>
      <c r="C9">
        <v>267</v>
      </c>
      <c r="D9">
        <f t="shared" si="0"/>
        <v>162333.69999999998</v>
      </c>
      <c r="E9">
        <f t="shared" si="3"/>
        <v>5.2977293069769249E-5</v>
      </c>
      <c r="F9" s="6">
        <f t="shared" si="2"/>
        <v>52.977293069769246</v>
      </c>
    </row>
    <row r="10" spans="1:15" x14ac:dyDescent="0.35">
      <c r="A10">
        <v>9</v>
      </c>
      <c r="B10" s="3">
        <v>13.080000000000002</v>
      </c>
      <c r="C10">
        <v>267</v>
      </c>
      <c r="D10">
        <f t="shared" ref="D10" si="4">(C10*607.4)+157.9</f>
        <v>162333.69999999998</v>
      </c>
      <c r="E10">
        <f t="shared" ref="E10" si="5">B10/D10</f>
        <v>8.057476666890488E-5</v>
      </c>
      <c r="F10" s="6">
        <f t="shared" ref="F10" si="6">E10*1000000</f>
        <v>80.574766668904886</v>
      </c>
    </row>
    <row r="11" spans="1:15" x14ac:dyDescent="0.35">
      <c r="A11">
        <v>10</v>
      </c>
      <c r="B11" s="3">
        <v>8.24</v>
      </c>
      <c r="C11">
        <v>267</v>
      </c>
      <c r="D11">
        <f t="shared" si="0"/>
        <v>162333.69999999998</v>
      </c>
      <c r="E11">
        <f t="shared" si="3"/>
        <v>5.0759638941267285E-5</v>
      </c>
      <c r="F11" s="6">
        <f t="shared" si="2"/>
        <v>50.759638941267283</v>
      </c>
    </row>
    <row r="12" spans="1:15" x14ac:dyDescent="0.35">
      <c r="A12">
        <v>11</v>
      </c>
      <c r="B12" s="3">
        <v>11.48</v>
      </c>
      <c r="C12">
        <v>267</v>
      </c>
      <c r="D12">
        <f t="shared" si="0"/>
        <v>162333.69999999998</v>
      </c>
      <c r="E12">
        <f t="shared" si="3"/>
        <v>7.0718526097785002E-5</v>
      </c>
      <c r="F12" s="6">
        <f t="shared" si="2"/>
        <v>70.718526097785002</v>
      </c>
    </row>
    <row r="13" spans="1:15" x14ac:dyDescent="0.35">
      <c r="A13">
        <v>12</v>
      </c>
      <c r="B13" s="3">
        <v>14.46</v>
      </c>
      <c r="C13">
        <v>267</v>
      </c>
      <c r="D13">
        <f t="shared" si="0"/>
        <v>162333.69999999998</v>
      </c>
      <c r="E13">
        <f t="shared" si="3"/>
        <v>8.9075774161495743E-5</v>
      </c>
      <c r="F13" s="6">
        <f t="shared" si="2"/>
        <v>89.075774161495744</v>
      </c>
    </row>
    <row r="14" spans="1:15" x14ac:dyDescent="0.35">
      <c r="A14">
        <v>13</v>
      </c>
      <c r="B14" s="4">
        <v>15.64</v>
      </c>
      <c r="C14">
        <v>267</v>
      </c>
      <c r="D14">
        <f t="shared" ref="D14:D15" si="7">(C14*607.4)+157.9</f>
        <v>162333.69999999998</v>
      </c>
      <c r="E14">
        <f t="shared" ref="E14:E15" si="8">B14/D14</f>
        <v>9.6344751582696643E-5</v>
      </c>
      <c r="F14" s="6">
        <f t="shared" ref="F14:F15" si="9">E14*1000000</f>
        <v>96.344751582696645</v>
      </c>
    </row>
    <row r="15" spans="1:15" x14ac:dyDescent="0.35">
      <c r="A15">
        <v>14</v>
      </c>
      <c r="B15" s="3">
        <v>39.4</v>
      </c>
      <c r="C15">
        <v>267</v>
      </c>
      <c r="D15">
        <f t="shared" si="7"/>
        <v>162333.69999999998</v>
      </c>
      <c r="E15">
        <f t="shared" si="8"/>
        <v>2.4270992406382657E-4</v>
      </c>
      <c r="F15" s="6">
        <f t="shared" si="9"/>
        <v>242.70992406382658</v>
      </c>
    </row>
    <row r="16" spans="1:15" x14ac:dyDescent="0.35">
      <c r="A16">
        <v>15</v>
      </c>
      <c r="B16" s="4">
        <v>44.4</v>
      </c>
      <c r="C16">
        <v>267</v>
      </c>
      <c r="D16">
        <f t="shared" si="0"/>
        <v>162333.69999999998</v>
      </c>
      <c r="E16">
        <f t="shared" si="3"/>
        <v>2.7351067584857613E-4</v>
      </c>
      <c r="F16" s="6">
        <f t="shared" si="2"/>
        <v>273.51067584857611</v>
      </c>
    </row>
    <row r="17" spans="1:7" x14ac:dyDescent="0.35">
      <c r="A17">
        <v>16</v>
      </c>
      <c r="B17" s="4">
        <v>39.200000000000003</v>
      </c>
      <c r="C17">
        <v>267</v>
      </c>
      <c r="D17">
        <f t="shared" si="0"/>
        <v>162333.69999999998</v>
      </c>
      <c r="E17">
        <f t="shared" si="3"/>
        <v>2.4147789399243662E-4</v>
      </c>
      <c r="F17" s="6">
        <f t="shared" si="2"/>
        <v>241.47789399243661</v>
      </c>
    </row>
    <row r="18" spans="1:7" x14ac:dyDescent="0.35">
      <c r="B18" s="4"/>
    </row>
    <row r="19" spans="1:7" x14ac:dyDescent="0.35">
      <c r="B19" s="4"/>
    </row>
    <row r="20" spans="1:7" x14ac:dyDescent="0.35">
      <c r="B20" s="4"/>
    </row>
    <row r="23" spans="1:7" x14ac:dyDescent="0.35">
      <c r="B23" s="4"/>
    </row>
    <row r="24" spans="1:7" x14ac:dyDescent="0.35">
      <c r="B24" s="4"/>
      <c r="G24" s="2"/>
    </row>
    <row r="25" spans="1:7" x14ac:dyDescent="0.35">
      <c r="B25" s="4"/>
    </row>
    <row r="26" spans="1:7" x14ac:dyDescent="0.35">
      <c r="B26" s="4"/>
    </row>
    <row r="27" spans="1:7" x14ac:dyDescent="0.35">
      <c r="B27" s="4"/>
    </row>
    <row r="28" spans="1:7" x14ac:dyDescent="0.35">
      <c r="B28" s="4"/>
    </row>
    <row r="29" spans="1:7" x14ac:dyDescent="0.35">
      <c r="B29" s="4"/>
    </row>
  </sheetData>
  <mergeCells count="3">
    <mergeCell ref="I1:J1"/>
    <mergeCell ref="I2:O2"/>
    <mergeCell ref="I3:M3"/>
  </mergeCells>
  <pageMargins left="0.7" right="0.7" top="0.75" bottom="0.75" header="0.3" footer="0.3"/>
  <pageSetup scale="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"/>
  <sheetViews>
    <sheetView tabSelected="1" workbookViewId="0">
      <selection activeCell="F18" sqref="F18"/>
    </sheetView>
  </sheetViews>
  <sheetFormatPr defaultColWidth="8.81640625" defaultRowHeight="14.5" x14ac:dyDescent="0.35"/>
  <cols>
    <col min="3" max="3" width="8.81640625" customWidth="1"/>
    <col min="4" max="4" width="11.36328125" customWidth="1"/>
  </cols>
  <sheetData>
    <row r="1" spans="1:16" ht="29" x14ac:dyDescent="0.35">
      <c r="A1" s="10" t="s">
        <v>0</v>
      </c>
      <c r="B1" s="10" t="s">
        <v>11</v>
      </c>
      <c r="C1" s="10" t="s">
        <v>2</v>
      </c>
      <c r="D1" s="11" t="s">
        <v>3</v>
      </c>
      <c r="E1" s="11" t="s">
        <v>4</v>
      </c>
      <c r="F1" s="10" t="s">
        <v>1</v>
      </c>
      <c r="J1" s="13" t="s">
        <v>6</v>
      </c>
      <c r="K1" s="14"/>
    </row>
    <row r="2" spans="1:16" x14ac:dyDescent="0.35">
      <c r="A2" s="7">
        <v>1</v>
      </c>
      <c r="B2" s="6">
        <v>10.069314282574304</v>
      </c>
      <c r="C2" s="8">
        <f>B2/1000000</f>
        <v>1.0069314282574305E-5</v>
      </c>
      <c r="D2" s="8">
        <f>(E2*607.4)+157.9</f>
        <v>347590.7</v>
      </c>
      <c r="E2" s="8">
        <v>572</v>
      </c>
      <c r="F2" s="9">
        <f>C2*D2</f>
        <v>3.5000000000000004</v>
      </c>
      <c r="J2" s="14" t="s">
        <v>12</v>
      </c>
      <c r="K2" s="14"/>
      <c r="L2" s="14"/>
      <c r="M2" s="14"/>
      <c r="N2" s="14"/>
      <c r="O2" s="14"/>
      <c r="P2" s="14"/>
    </row>
    <row r="3" spans="1:16" x14ac:dyDescent="0.35">
      <c r="A3" s="7">
        <v>2</v>
      </c>
      <c r="B3" s="6">
        <v>1.1696198552717265</v>
      </c>
      <c r="C3" s="8">
        <f t="shared" ref="C3:C17" si="0">B3/1000000</f>
        <v>1.1696198552717266E-6</v>
      </c>
      <c r="D3" s="8">
        <f t="shared" ref="D3:D17" si="1">(E3*607.4)+157.9</f>
        <v>164155.9</v>
      </c>
      <c r="E3" s="8">
        <v>270</v>
      </c>
      <c r="F3" s="9">
        <f t="shared" ref="F3:F4" si="2">C3*D3</f>
        <v>0.192</v>
      </c>
      <c r="J3" s="14" t="s">
        <v>7</v>
      </c>
      <c r="K3" s="14"/>
      <c r="L3" s="14"/>
      <c r="M3" s="14"/>
      <c r="N3" s="14"/>
    </row>
    <row r="4" spans="1:16" x14ac:dyDescent="0.35">
      <c r="A4" s="7">
        <v>3</v>
      </c>
      <c r="B4" s="6">
        <v>0.97468321272643876</v>
      </c>
      <c r="C4" s="8">
        <f t="shared" si="0"/>
        <v>9.746832127264388E-7</v>
      </c>
      <c r="D4" s="8">
        <f t="shared" si="1"/>
        <v>164155.9</v>
      </c>
      <c r="E4" s="8">
        <v>270</v>
      </c>
      <c r="F4" s="9">
        <f t="shared" si="2"/>
        <v>0.16</v>
      </c>
      <c r="J4" s="5" t="s">
        <v>8</v>
      </c>
      <c r="K4" s="5"/>
      <c r="L4" s="5"/>
      <c r="M4" s="5"/>
      <c r="N4" s="5"/>
      <c r="O4" s="5"/>
    </row>
    <row r="5" spans="1:16" x14ac:dyDescent="0.35">
      <c r="A5" s="7">
        <v>4</v>
      </c>
      <c r="B5" s="6">
        <v>1.1088270642509843</v>
      </c>
      <c r="C5" s="8">
        <f t="shared" si="0"/>
        <v>1.1088270642509843E-6</v>
      </c>
      <c r="D5" s="8">
        <f t="shared" si="1"/>
        <v>164155.9</v>
      </c>
      <c r="E5" s="8">
        <v>270</v>
      </c>
      <c r="F5" s="9">
        <f t="shared" ref="F5:F16" si="3">C5*D5</f>
        <v>0.18202050467647815</v>
      </c>
      <c r="J5" s="5"/>
      <c r="K5" s="5" t="s">
        <v>9</v>
      </c>
      <c r="L5" s="5"/>
      <c r="M5" s="5"/>
      <c r="N5" s="5"/>
      <c r="O5" s="5"/>
    </row>
    <row r="6" spans="1:16" x14ac:dyDescent="0.35">
      <c r="A6" s="7">
        <v>5</v>
      </c>
      <c r="B6" s="6">
        <v>1.1088270642509843</v>
      </c>
      <c r="C6" s="8">
        <f t="shared" si="0"/>
        <v>1.1088270642509843E-6</v>
      </c>
      <c r="D6" s="8">
        <f t="shared" si="1"/>
        <v>164155.9</v>
      </c>
      <c r="E6" s="8">
        <v>270</v>
      </c>
      <c r="F6" s="9">
        <f t="shared" si="3"/>
        <v>0.18202050467647815</v>
      </c>
      <c r="J6" s="5"/>
      <c r="K6" s="5" t="s">
        <v>10</v>
      </c>
      <c r="L6" s="5"/>
      <c r="M6" s="5"/>
      <c r="N6" s="5"/>
      <c r="O6" s="5"/>
    </row>
    <row r="7" spans="1:16" x14ac:dyDescent="0.35">
      <c r="A7" s="7">
        <v>6</v>
      </c>
      <c r="B7" s="6">
        <v>90.554210247163709</v>
      </c>
      <c r="C7" s="8">
        <f t="shared" si="0"/>
        <v>9.0554210247163714E-5</v>
      </c>
      <c r="D7" s="8">
        <f t="shared" si="1"/>
        <v>164155.9</v>
      </c>
      <c r="E7" s="8">
        <v>270</v>
      </c>
      <c r="F7" s="9">
        <f t="shared" si="3"/>
        <v>14.865007881912382</v>
      </c>
      <c r="J7" s="5"/>
      <c r="K7" s="5" t="s">
        <v>13</v>
      </c>
      <c r="L7" s="5"/>
      <c r="M7" s="5"/>
      <c r="N7" s="5"/>
      <c r="O7" s="5"/>
    </row>
    <row r="8" spans="1:16" x14ac:dyDescent="0.35">
      <c r="A8" s="7">
        <v>7</v>
      </c>
      <c r="B8" s="6">
        <v>109.89708236798646</v>
      </c>
      <c r="C8" s="8">
        <f t="shared" si="0"/>
        <v>1.0989708236798646E-4</v>
      </c>
      <c r="D8" s="8">
        <f t="shared" si="1"/>
        <v>164155.9</v>
      </c>
      <c r="E8" s="8">
        <v>270</v>
      </c>
      <c r="F8" s="9">
        <f t="shared" si="3"/>
        <v>18.04025446349095</v>
      </c>
    </row>
    <row r="9" spans="1:16" x14ac:dyDescent="0.35">
      <c r="A9" s="7">
        <v>8</v>
      </c>
      <c r="B9" s="6">
        <v>52.977293069769246</v>
      </c>
      <c r="C9" s="8">
        <f t="shared" si="0"/>
        <v>5.2977293069769243E-5</v>
      </c>
      <c r="D9" s="8">
        <f t="shared" si="1"/>
        <v>164155.9</v>
      </c>
      <c r="E9" s="8">
        <v>270</v>
      </c>
      <c r="F9" s="9">
        <f t="shared" si="3"/>
        <v>8.6965352234317326</v>
      </c>
    </row>
    <row r="10" spans="1:16" x14ac:dyDescent="0.35">
      <c r="A10" s="7">
        <v>9</v>
      </c>
      <c r="B10" s="6">
        <v>80.574766668904886</v>
      </c>
      <c r="C10" s="8">
        <f t="shared" si="0"/>
        <v>8.057476666890488E-5</v>
      </c>
      <c r="D10" s="8">
        <f t="shared" si="1"/>
        <v>164155.9</v>
      </c>
      <c r="E10" s="8">
        <v>270</v>
      </c>
      <c r="F10" s="9">
        <f t="shared" si="3"/>
        <v>13.226823339824081</v>
      </c>
    </row>
    <row r="11" spans="1:16" x14ac:dyDescent="0.35">
      <c r="A11" s="7">
        <v>10</v>
      </c>
      <c r="B11" s="6">
        <v>50.759638941267283</v>
      </c>
      <c r="C11" s="8">
        <f t="shared" si="0"/>
        <v>5.0759638941267285E-5</v>
      </c>
      <c r="D11" s="8">
        <f t="shared" si="1"/>
        <v>164155.9</v>
      </c>
      <c r="E11" s="8">
        <v>270</v>
      </c>
      <c r="F11" s="9">
        <f t="shared" si="3"/>
        <v>8.3324942140787783</v>
      </c>
    </row>
    <row r="12" spans="1:16" x14ac:dyDescent="0.35">
      <c r="A12" s="7">
        <v>11</v>
      </c>
      <c r="B12" s="6">
        <v>70.718526097785002</v>
      </c>
      <c r="C12" s="8">
        <f t="shared" si="0"/>
        <v>7.0718526097785002E-5</v>
      </c>
      <c r="D12" s="8">
        <f t="shared" si="1"/>
        <v>164155.9</v>
      </c>
      <c r="E12" s="8">
        <v>270</v>
      </c>
      <c r="F12" s="9">
        <f t="shared" si="3"/>
        <v>11.608863298255384</v>
      </c>
    </row>
    <row r="13" spans="1:16" x14ac:dyDescent="0.35">
      <c r="A13" s="7">
        <v>12</v>
      </c>
      <c r="B13" s="6">
        <v>89.075774161495744</v>
      </c>
      <c r="C13" s="8">
        <f t="shared" si="0"/>
        <v>8.9075774161495743E-5</v>
      </c>
      <c r="D13" s="8">
        <f t="shared" si="1"/>
        <v>164155.9</v>
      </c>
      <c r="E13" s="8">
        <v>270</v>
      </c>
      <c r="F13" s="9">
        <f t="shared" si="3"/>
        <v>14.622313875677078</v>
      </c>
    </row>
    <row r="14" spans="1:16" x14ac:dyDescent="0.35">
      <c r="A14" s="7">
        <v>13</v>
      </c>
      <c r="B14" s="6">
        <v>96.344751582696645</v>
      </c>
      <c r="C14" s="8">
        <f t="shared" si="0"/>
        <v>9.6344751582696643E-5</v>
      </c>
      <c r="D14" s="8">
        <f t="shared" si="1"/>
        <v>164155.9</v>
      </c>
      <c r="E14" s="8">
        <v>270</v>
      </c>
      <c r="F14" s="9">
        <f t="shared" si="3"/>
        <v>15.815559406333991</v>
      </c>
    </row>
    <row r="15" spans="1:16" x14ac:dyDescent="0.35">
      <c r="A15" s="7">
        <v>14</v>
      </c>
      <c r="B15" s="6">
        <v>242.70992406382658</v>
      </c>
      <c r="C15" s="8">
        <f t="shared" si="0"/>
        <v>2.4270992406382657E-4</v>
      </c>
      <c r="D15" s="8">
        <f t="shared" si="1"/>
        <v>164155.9</v>
      </c>
      <c r="E15" s="8">
        <v>270</v>
      </c>
      <c r="F15" s="9">
        <f t="shared" si="3"/>
        <v>39.842266023629108</v>
      </c>
    </row>
    <row r="16" spans="1:16" x14ac:dyDescent="0.35">
      <c r="A16" s="7">
        <v>15</v>
      </c>
      <c r="B16" s="6">
        <v>273.51067584857611</v>
      </c>
      <c r="C16" s="8">
        <f t="shared" si="0"/>
        <v>2.7351067584857613E-4</v>
      </c>
      <c r="D16" s="8">
        <f t="shared" si="1"/>
        <v>164155.9</v>
      </c>
      <c r="E16" s="8">
        <v>270</v>
      </c>
      <c r="F16" s="9">
        <f t="shared" si="3"/>
        <v>44.898391153531279</v>
      </c>
    </row>
    <row r="17" spans="1:6" x14ac:dyDescent="0.35">
      <c r="A17" s="7">
        <v>16</v>
      </c>
      <c r="B17" s="6">
        <v>241.47789399243661</v>
      </c>
      <c r="C17" s="8">
        <f t="shared" si="0"/>
        <v>2.4147789399243662E-4</v>
      </c>
      <c r="D17" s="8">
        <f t="shared" si="1"/>
        <v>164155.9</v>
      </c>
      <c r="E17" s="8">
        <v>270</v>
      </c>
      <c r="F17" s="9">
        <f t="shared" ref="F17" si="4">C17*D17</f>
        <v>39.640021018433025</v>
      </c>
    </row>
  </sheetData>
  <mergeCells count="3">
    <mergeCell ref="J1:K1"/>
    <mergeCell ref="J2:P2"/>
    <mergeCell ref="J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ng uL to nM</vt:lpstr>
      <vt:lpstr>nM to ng uL</vt:lpstr>
    </vt:vector>
  </TitlesOfParts>
  <Company>The University of Kansas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rskinner</dc:creator>
  <cp:lastModifiedBy>Camille Capello</cp:lastModifiedBy>
  <cp:lastPrinted>2019-01-21T15:39:57Z</cp:lastPrinted>
  <dcterms:created xsi:type="dcterms:W3CDTF">2012-03-05T17:36:47Z</dcterms:created>
  <dcterms:modified xsi:type="dcterms:W3CDTF">2020-01-17T19:40:50Z</dcterms:modified>
</cp:coreProperties>
</file>